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70" windowWidth="28455" windowHeight="11955"/>
  </bookViews>
  <sheets>
    <sheet name="Доходы" sheetId="2" r:id="rId1"/>
  </sheets>
  <calcPr calcId="125725"/>
</workbook>
</file>

<file path=xl/calcChain.xml><?xml version="1.0" encoding="utf-8"?>
<calcChain xmlns="http://schemas.openxmlformats.org/spreadsheetml/2006/main">
  <c r="C19" i="2"/>
  <c r="D19" s="1"/>
  <c r="C18"/>
  <c r="B18"/>
  <c r="C17"/>
  <c r="B17"/>
  <c r="C16"/>
  <c r="B16"/>
  <c r="C15"/>
  <c r="B15"/>
  <c r="C14"/>
  <c r="B14"/>
  <c r="C13"/>
  <c r="D13" s="1"/>
  <c r="C12"/>
  <c r="D12" s="1"/>
  <c r="B12"/>
  <c r="D15"/>
  <c r="D11"/>
  <c r="C11"/>
  <c r="B11"/>
  <c r="C9"/>
  <c r="B9"/>
  <c r="D18" l="1"/>
  <c r="D17"/>
  <c r="D16"/>
  <c r="D14"/>
  <c r="D9"/>
</calcChain>
</file>

<file path=xl/sharedStrings.xml><?xml version="1.0" encoding="utf-8"?>
<sst xmlns="http://schemas.openxmlformats.org/spreadsheetml/2006/main" count="19" uniqueCount="19">
  <si>
    <t xml:space="preserve"> Наименование показателя</t>
  </si>
  <si>
    <t>Утвержденные бюджетные назначения</t>
  </si>
  <si>
    <t>Неисполненные назначения</t>
  </si>
  <si>
    <t>итого</t>
  </si>
  <si>
    <t>4</t>
  </si>
  <si>
    <t xml:space="preserve">Доходы бюджета - всего  </t>
  </si>
  <si>
    <t>в том числе:</t>
  </si>
  <si>
    <t>НАЛОГОВЫЕ И НЕНАЛОГОВЫЕ ДОХОДЫ</t>
  </si>
  <si>
    <t>ДОХОДЫ ОТ ОКАЗАНИЯ ПЛАТНЫХ УСЛУГ И КОМПЕНСАЦИИ ЗАТРАТ ГОСУДАРСТВА</t>
  </si>
  <si>
    <t>ПРОЧИЕ НЕНАЛОГОВЫЕ ДОХОДЫ</t>
  </si>
  <si>
    <t>БЕЗВОЗМЕЗДНЫЕ ПОСТУПЛЕНИЯ</t>
  </si>
  <si>
    <t>Дотации бюджетам бюджетной системы Российской Федерации</t>
  </si>
  <si>
    <t>Субвенции бюджетам бюджетной системы Российской Федерации</t>
  </si>
  <si>
    <t>Иные межбюджетные трансферты</t>
  </si>
  <si>
    <t xml:space="preserve">Расходы бюджета - всего </t>
  </si>
  <si>
    <t>Источники финансирования дефицита бюджета - всего</t>
  </si>
  <si>
    <t>2</t>
  </si>
  <si>
    <t>3</t>
  </si>
  <si>
    <t>Информация  об исполнении бюджета комитета финансов администрации МО "Всеволожский муниципальный район" Ленинградской области  на 01.12.2019 года (в тыс. руб.)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</si>
</sst>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32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0"/>
      <color rgb="FF000000"/>
      <name val="Times New Roman"/>
    </font>
    <font>
      <sz val="8"/>
      <color rgb="FF000000"/>
      <name val="Arial"/>
    </font>
    <font>
      <sz val="10"/>
      <color rgb="FF000000"/>
      <name val="Times New Roman"/>
    </font>
    <font>
      <b/>
      <sz val="10"/>
      <color rgb="FF000000"/>
      <name val="Arial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</font>
    <font>
      <u/>
      <sz val="9"/>
      <color rgb="FF000000"/>
      <name val="Arial"/>
    </font>
    <font>
      <sz val="9"/>
      <color rgb="FF000000"/>
      <name val="Calibri"/>
      <scheme val="minor"/>
    </font>
    <font>
      <sz val="7"/>
      <color rgb="FF000000"/>
      <name val="Arial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2"/>
      <color rgb="FF000000"/>
      <name val="Arial"/>
      <family val="2"/>
      <charset val="204"/>
    </font>
    <font>
      <sz val="12"/>
      <color rgb="FF000000"/>
      <name val="Calibri"/>
      <family val="2"/>
      <charset val="204"/>
      <scheme val="minor"/>
    </font>
    <font>
      <sz val="12"/>
      <name val="Calibri"/>
      <family val="2"/>
      <scheme val="minor"/>
    </font>
    <font>
      <sz val="11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2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7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7" fillId="0" borderId="3"/>
    <xf numFmtId="0" fontId="6" fillId="0" borderId="4">
      <alignment horizontal="center"/>
    </xf>
    <xf numFmtId="0" fontId="8" fillId="0" borderId="1"/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6" fillId="0" borderId="5">
      <alignment horizontal="right"/>
    </xf>
    <xf numFmtId="164" fontId="6" fillId="0" borderId="7">
      <alignment horizontal="center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9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10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5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11" fillId="0" borderId="1">
      <alignment horizontal="center"/>
    </xf>
    <xf numFmtId="49" fontId="12" fillId="0" borderId="1">
      <alignment horizontal="right"/>
    </xf>
    <xf numFmtId="0" fontId="13" fillId="0" borderId="2"/>
    <xf numFmtId="0" fontId="12" fillId="0" borderId="12">
      <alignment horizontal="center" vertical="top" wrapText="1"/>
    </xf>
    <xf numFmtId="0" fontId="12" fillId="0" borderId="11">
      <alignment horizontal="center" vertical="top" wrapText="1"/>
    </xf>
    <xf numFmtId="49" fontId="12" fillId="0" borderId="11">
      <alignment horizontal="center" vertical="top" wrapText="1"/>
    </xf>
    <xf numFmtId="0" fontId="12" fillId="0" borderId="12">
      <alignment horizontal="center" vertical="center"/>
    </xf>
    <xf numFmtId="0" fontId="12" fillId="0" borderId="4">
      <alignment horizontal="center" vertical="center"/>
    </xf>
    <xf numFmtId="49" fontId="12" fillId="0" borderId="4">
      <alignment horizontal="center" vertical="center"/>
    </xf>
    <xf numFmtId="0" fontId="12" fillId="0" borderId="13">
      <alignment horizontal="left" wrapText="1"/>
    </xf>
    <xf numFmtId="0" fontId="12" fillId="0" borderId="14">
      <alignment horizontal="center" vertical="center" shrinkToFit="1"/>
    </xf>
    <xf numFmtId="49" fontId="12" fillId="0" borderId="15">
      <alignment horizontal="center" vertical="center"/>
    </xf>
    <xf numFmtId="4" fontId="12" fillId="0" borderId="15">
      <alignment horizontal="right" shrinkToFit="1"/>
    </xf>
    <xf numFmtId="4" fontId="12" fillId="0" borderId="16">
      <alignment horizontal="right" shrinkToFit="1"/>
    </xf>
    <xf numFmtId="0" fontId="12" fillId="0" borderId="24">
      <alignment horizontal="left" wrapText="1"/>
    </xf>
    <xf numFmtId="0" fontId="12" fillId="0" borderId="25">
      <alignment horizontal="center" vertical="center" shrinkToFit="1"/>
    </xf>
    <xf numFmtId="49" fontId="12" fillId="0" borderId="26">
      <alignment horizontal="center" vertical="center"/>
    </xf>
    <xf numFmtId="165" fontId="12" fillId="0" borderId="26">
      <alignment horizontal="right" vertical="center" shrinkToFit="1"/>
    </xf>
    <xf numFmtId="165" fontId="12" fillId="0" borderId="27">
      <alignment horizontal="right" vertical="center" shrinkToFit="1"/>
    </xf>
    <xf numFmtId="0" fontId="12" fillId="0" borderId="20">
      <alignment horizontal="left" wrapText="1" indent="2"/>
    </xf>
    <xf numFmtId="49" fontId="12" fillId="0" borderId="21">
      <alignment horizontal="center" shrinkToFit="1"/>
    </xf>
    <xf numFmtId="49" fontId="12" fillId="0" borderId="22">
      <alignment horizontal="center"/>
    </xf>
    <xf numFmtId="4" fontId="12" fillId="0" borderId="22">
      <alignment horizontal="right" shrinkToFit="1"/>
    </xf>
    <xf numFmtId="4" fontId="12" fillId="0" borderId="23">
      <alignment horizontal="right" shrinkToFit="1"/>
    </xf>
    <xf numFmtId="0" fontId="13" fillId="0" borderId="28"/>
    <xf numFmtId="0" fontId="13" fillId="0" borderId="29"/>
    <xf numFmtId="0" fontId="12" fillId="0" borderId="30">
      <alignment horizontal="left" wrapText="1"/>
    </xf>
    <xf numFmtId="0" fontId="12" fillId="0" borderId="31">
      <alignment horizontal="center" vertical="center" shrinkToFit="1"/>
    </xf>
    <xf numFmtId="49" fontId="12" fillId="0" borderId="32">
      <alignment horizontal="center"/>
    </xf>
    <xf numFmtId="2" fontId="12" fillId="0" borderId="32">
      <alignment horizontal="center" shrinkToFit="1"/>
    </xf>
    <xf numFmtId="4" fontId="12" fillId="0" borderId="32">
      <alignment horizontal="right" shrinkToFit="1"/>
    </xf>
    <xf numFmtId="2" fontId="12" fillId="0" borderId="33">
      <alignment horizontal="center" shrinkToFit="1"/>
    </xf>
    <xf numFmtId="0" fontId="3" fillId="0" borderId="34"/>
    <xf numFmtId="0" fontId="3" fillId="0" borderId="35"/>
    <xf numFmtId="0" fontId="11" fillId="0" borderId="1"/>
    <xf numFmtId="0" fontId="14" fillId="0" borderId="2">
      <alignment horizontal="left" wrapText="1"/>
    </xf>
    <xf numFmtId="0" fontId="14" fillId="0" borderId="2">
      <alignment horizontal="center" vertical="center"/>
    </xf>
    <xf numFmtId="0" fontId="14" fillId="0" borderId="2">
      <alignment horizontal="left"/>
    </xf>
    <xf numFmtId="49" fontId="14" fillId="0" borderId="2"/>
    <xf numFmtId="0" fontId="14" fillId="0" borderId="2"/>
    <xf numFmtId="0" fontId="14" fillId="0" borderId="12">
      <alignment horizontal="center" vertical="top" wrapText="1"/>
    </xf>
    <xf numFmtId="49" fontId="14" fillId="0" borderId="11">
      <alignment horizontal="center" vertical="top" wrapText="1"/>
    </xf>
    <xf numFmtId="0" fontId="14" fillId="0" borderId="11">
      <alignment horizontal="center" vertical="top" wrapText="1"/>
    </xf>
    <xf numFmtId="0" fontId="14" fillId="0" borderId="11">
      <alignment horizontal="center" vertical="top"/>
    </xf>
    <xf numFmtId="0" fontId="12" fillId="0" borderId="11">
      <alignment horizontal="center"/>
    </xf>
    <xf numFmtId="0" fontId="12" fillId="0" borderId="4">
      <alignment horizontal="center"/>
    </xf>
    <xf numFmtId="0" fontId="12" fillId="0" borderId="8">
      <alignment horizontal="left" wrapText="1"/>
    </xf>
    <xf numFmtId="0" fontId="12" fillId="0" borderId="21">
      <alignment horizontal="center" vertical="center" shrinkToFit="1"/>
    </xf>
    <xf numFmtId="49" fontId="12" fillId="0" borderId="22">
      <alignment horizontal="center" vertical="center"/>
    </xf>
    <xf numFmtId="165" fontId="12" fillId="0" borderId="22">
      <alignment horizontal="right" vertical="center" shrinkToFit="1"/>
    </xf>
    <xf numFmtId="165" fontId="12" fillId="0" borderId="23">
      <alignment horizontal="right" vertical="center" shrinkToFit="1"/>
    </xf>
    <xf numFmtId="0" fontId="12" fillId="0" borderId="36">
      <alignment horizontal="left" wrapText="1" indent="1"/>
    </xf>
    <xf numFmtId="0" fontId="13" fillId="0" borderId="26"/>
    <xf numFmtId="0" fontId="13" fillId="0" borderId="27"/>
    <xf numFmtId="0" fontId="12" fillId="0" borderId="18">
      <alignment horizontal="center" vertical="center" shrinkToFit="1"/>
    </xf>
    <xf numFmtId="49" fontId="12" fillId="0" borderId="11">
      <alignment horizontal="center" vertical="center"/>
    </xf>
    <xf numFmtId="165" fontId="12" fillId="0" borderId="11">
      <alignment horizontal="right" vertical="center" shrinkToFit="1"/>
    </xf>
    <xf numFmtId="165" fontId="12" fillId="0" borderId="19">
      <alignment horizontal="right" vertical="center" shrinkToFit="1"/>
    </xf>
    <xf numFmtId="0" fontId="12" fillId="0" borderId="37">
      <alignment horizontal="left" wrapText="1" indent="1"/>
    </xf>
    <xf numFmtId="3" fontId="12" fillId="0" borderId="19">
      <alignment horizontal="right" vertical="center" shrinkToFit="1"/>
    </xf>
    <xf numFmtId="0" fontId="12" fillId="0" borderId="38">
      <alignment horizontal="left" wrapText="1"/>
    </xf>
    <xf numFmtId="165" fontId="12" fillId="0" borderId="11">
      <alignment horizontal="center" vertical="center" shrinkToFit="1"/>
    </xf>
    <xf numFmtId="0" fontId="6" fillId="0" borderId="7">
      <alignment wrapText="1"/>
    </xf>
    <xf numFmtId="3" fontId="12" fillId="0" borderId="19">
      <alignment horizontal="center" vertical="center" shrinkToFit="1"/>
    </xf>
    <xf numFmtId="0" fontId="12" fillId="0" borderId="9">
      <alignment horizontal="left" wrapText="1"/>
    </xf>
    <xf numFmtId="49" fontId="12" fillId="0" borderId="39">
      <alignment horizontal="center" wrapText="1"/>
    </xf>
    <xf numFmtId="49" fontId="12" fillId="0" borderId="4">
      <alignment horizontal="center"/>
    </xf>
    <xf numFmtId="2" fontId="12" fillId="0" borderId="4">
      <alignment horizontal="right" shrinkToFit="1"/>
    </xf>
    <xf numFmtId="49" fontId="12" fillId="0" borderId="40">
      <alignment horizontal="center"/>
    </xf>
    <xf numFmtId="49" fontId="12" fillId="0" borderId="14">
      <alignment horizontal="center" wrapText="1"/>
    </xf>
    <xf numFmtId="49" fontId="12" fillId="0" borderId="15">
      <alignment horizontal="center"/>
    </xf>
    <xf numFmtId="4" fontId="12" fillId="0" borderId="15">
      <alignment horizontal="center"/>
    </xf>
    <xf numFmtId="4" fontId="12" fillId="0" borderId="16">
      <alignment horizontal="center"/>
    </xf>
    <xf numFmtId="0" fontId="12" fillId="0" borderId="8">
      <alignment horizontal="left" wrapText="1" indent="1"/>
    </xf>
    <xf numFmtId="49" fontId="12" fillId="0" borderId="25">
      <alignment horizontal="center" wrapText="1"/>
    </xf>
    <xf numFmtId="49" fontId="12" fillId="0" borderId="26">
      <alignment horizontal="center"/>
    </xf>
    <xf numFmtId="4" fontId="12" fillId="0" borderId="26">
      <alignment horizontal="center"/>
    </xf>
    <xf numFmtId="4" fontId="12" fillId="0" borderId="27">
      <alignment horizontal="center"/>
    </xf>
    <xf numFmtId="49" fontId="12" fillId="0" borderId="21">
      <alignment horizontal="center" wrapText="1"/>
    </xf>
    <xf numFmtId="4" fontId="12" fillId="0" borderId="22">
      <alignment horizontal="center"/>
    </xf>
    <xf numFmtId="4" fontId="12" fillId="0" borderId="22">
      <alignment horizontal="right"/>
    </xf>
    <xf numFmtId="4" fontId="12" fillId="0" borderId="23">
      <alignment horizontal="center"/>
    </xf>
    <xf numFmtId="4" fontId="12" fillId="0" borderId="4">
      <alignment horizontal="center"/>
    </xf>
    <xf numFmtId="4" fontId="12" fillId="0" borderId="11">
      <alignment horizontal="right" shrinkToFit="1"/>
    </xf>
    <xf numFmtId="4" fontId="12" fillId="0" borderId="40">
      <alignment horizontal="center"/>
    </xf>
    <xf numFmtId="0" fontId="15" fillId="0" borderId="34">
      <alignment horizontal="left"/>
    </xf>
    <xf numFmtId="0" fontId="15" fillId="0" borderId="35"/>
    <xf numFmtId="0" fontId="15" fillId="0" borderId="1">
      <alignment horizontal="left" wrapText="1"/>
    </xf>
    <xf numFmtId="0" fontId="15" fillId="0" borderId="2">
      <alignment horizontal="left" wrapText="1"/>
    </xf>
    <xf numFmtId="0" fontId="15" fillId="0" borderId="1"/>
    <xf numFmtId="0" fontId="15" fillId="0" borderId="1">
      <alignment horizontal="center"/>
    </xf>
    <xf numFmtId="0" fontId="15" fillId="0" borderId="1">
      <alignment wrapText="1"/>
    </xf>
    <xf numFmtId="0" fontId="16" fillId="0" borderId="1">
      <alignment horizontal="center"/>
    </xf>
    <xf numFmtId="0" fontId="17" fillId="0" borderId="1"/>
    <xf numFmtId="0" fontId="18" fillId="0" borderId="1">
      <alignment horizontal="left" vertical="top"/>
    </xf>
    <xf numFmtId="0" fontId="18" fillId="0" borderId="1">
      <alignment horizontal="center" vertical="top"/>
    </xf>
    <xf numFmtId="0" fontId="18" fillId="0" borderId="34">
      <alignment horizontal="center"/>
    </xf>
    <xf numFmtId="0" fontId="18" fillId="0" borderId="34">
      <alignment horizontal="center" vertical="top"/>
    </xf>
    <xf numFmtId="0" fontId="15" fillId="0" borderId="1">
      <alignment horizontal="center" wrapText="1"/>
    </xf>
    <xf numFmtId="0" fontId="15" fillId="0" borderId="1">
      <alignment horizontal="left"/>
    </xf>
    <xf numFmtId="49" fontId="15" fillId="0" borderId="1"/>
    <xf numFmtId="49" fontId="15" fillId="0" borderId="1">
      <alignment horizontal="left"/>
    </xf>
    <xf numFmtId="49" fontId="15" fillId="0" borderId="1">
      <alignment horizontal="center"/>
    </xf>
    <xf numFmtId="0" fontId="15" fillId="0" borderId="2">
      <alignment horizontal="center"/>
    </xf>
    <xf numFmtId="0" fontId="18" fillId="0" borderId="1">
      <alignment horizontal="left"/>
    </xf>
    <xf numFmtId="0" fontId="14" fillId="0" borderId="1">
      <alignment horizontal="left" wrapText="1"/>
    </xf>
    <xf numFmtId="0" fontId="19" fillId="0" borderId="1">
      <alignment horizontal="center"/>
    </xf>
    <xf numFmtId="0" fontId="14" fillId="0" borderId="1"/>
    <xf numFmtId="0" fontId="14" fillId="0" borderId="11">
      <alignment horizontal="left" wrapText="1"/>
    </xf>
    <xf numFmtId="0" fontId="14" fillId="0" borderId="1">
      <alignment horizontal="left"/>
    </xf>
    <xf numFmtId="0" fontId="22" fillId="0" borderId="0"/>
    <xf numFmtId="0" fontId="22" fillId="0" borderId="0"/>
    <xf numFmtId="0" fontId="22" fillId="0" borderId="0"/>
    <xf numFmtId="0" fontId="20" fillId="0" borderId="1"/>
    <xf numFmtId="0" fontId="20" fillId="0" borderId="1"/>
    <xf numFmtId="0" fontId="21" fillId="2" borderId="1"/>
    <xf numFmtId="0" fontId="20" fillId="0" borderId="1"/>
    <xf numFmtId="0" fontId="12" fillId="0" borderId="38">
      <alignment horizontal="left" wrapText="1" indent="1"/>
    </xf>
    <xf numFmtId="0" fontId="15" fillId="0" borderId="2">
      <alignment horizontal="left"/>
    </xf>
    <xf numFmtId="0" fontId="14" fillId="0" borderId="11">
      <alignment horizontal="left"/>
    </xf>
  </cellStyleXfs>
  <cellXfs count="27">
    <xf numFmtId="0" fontId="0" fillId="0" borderId="0" xfId="0"/>
    <xf numFmtId="0" fontId="0" fillId="0" borderId="0" xfId="0" applyProtection="1">
      <protection locked="0"/>
    </xf>
    <xf numFmtId="0" fontId="3" fillId="0" borderId="1" xfId="3" applyNumberFormat="1" applyProtection="1"/>
    <xf numFmtId="0" fontId="24" fillId="0" borderId="1" xfId="3" applyNumberFormat="1" applyFont="1" applyProtection="1"/>
    <xf numFmtId="0" fontId="25" fillId="0" borderId="0" xfId="0" applyFont="1" applyProtection="1">
      <protection locked="0"/>
    </xf>
    <xf numFmtId="49" fontId="27" fillId="0" borderId="41" xfId="27" applyFont="1" applyBorder="1">
      <alignment horizontal="center" vertical="top" wrapText="1"/>
    </xf>
    <xf numFmtId="0" fontId="6" fillId="0" borderId="41" xfId="28" applyNumberFormat="1" applyBorder="1" applyProtection="1">
      <alignment horizontal="center" vertical="center"/>
    </xf>
    <xf numFmtId="4" fontId="23" fillId="0" borderId="41" xfId="34" applyNumberFormat="1" applyFont="1" applyBorder="1" applyProtection="1">
      <alignment horizontal="right" vertical="center" shrinkToFit="1"/>
    </xf>
    <xf numFmtId="4" fontId="23" fillId="0" borderId="41" xfId="35" applyNumberFormat="1" applyFont="1" applyBorder="1" applyProtection="1">
      <alignment horizontal="right" vertical="center" shrinkToFit="1"/>
    </xf>
    <xf numFmtId="49" fontId="23" fillId="0" borderId="41" xfId="39" applyNumberFormat="1" applyFont="1" applyBorder="1" applyProtection="1">
      <alignment horizontal="center" vertical="center"/>
    </xf>
    <xf numFmtId="165" fontId="23" fillId="0" borderId="41" xfId="40" applyNumberFormat="1" applyFont="1" applyBorder="1" applyProtection="1">
      <alignment horizontal="right" vertical="center" shrinkToFit="1"/>
    </xf>
    <xf numFmtId="49" fontId="23" fillId="0" borderId="41" xfId="41" applyNumberFormat="1" applyFont="1" applyBorder="1" applyProtection="1">
      <alignment horizontal="center" vertical="center"/>
    </xf>
    <xf numFmtId="4" fontId="26" fillId="0" borderId="41" xfId="45" applyNumberFormat="1" applyFont="1" applyBorder="1" applyProtection="1">
      <alignment horizontal="right" shrinkToFit="1"/>
    </xf>
    <xf numFmtId="0" fontId="29" fillId="0" borderId="41" xfId="56" applyNumberFormat="1" applyFont="1" applyBorder="1" applyProtection="1">
      <alignment horizontal="left" wrapText="1"/>
    </xf>
    <xf numFmtId="4" fontId="29" fillId="0" borderId="41" xfId="59" applyNumberFormat="1" applyFont="1" applyBorder="1" applyProtection="1">
      <alignment horizontal="right" shrinkToFit="1"/>
    </xf>
    <xf numFmtId="0" fontId="29" fillId="0" borderId="41" xfId="93" applyNumberFormat="1" applyFont="1" applyBorder="1" applyAlignment="1" applyProtection="1">
      <alignment wrapText="1"/>
    </xf>
    <xf numFmtId="165" fontId="29" fillId="0" borderId="41" xfId="96" applyNumberFormat="1" applyFont="1" applyBorder="1" applyProtection="1">
      <alignment horizontal="right" vertical="center" shrinkToFit="1"/>
    </xf>
    <xf numFmtId="0" fontId="29" fillId="0" borderId="41" xfId="31" applyNumberFormat="1" applyFont="1" applyBorder="1" applyProtection="1">
      <alignment horizontal="left" wrapText="1"/>
    </xf>
    <xf numFmtId="0" fontId="29" fillId="0" borderId="41" xfId="36" applyNumberFormat="1" applyFont="1" applyBorder="1" applyProtection="1">
      <alignment horizontal="left" wrapText="1"/>
    </xf>
    <xf numFmtId="0" fontId="30" fillId="0" borderId="41" xfId="42" applyNumberFormat="1" applyFont="1" applyBorder="1" applyProtection="1">
      <alignment horizontal="left" wrapText="1"/>
    </xf>
    <xf numFmtId="49" fontId="31" fillId="0" borderId="41" xfId="30" applyNumberFormat="1" applyFont="1" applyBorder="1" applyProtection="1">
      <alignment horizontal="center" vertical="center"/>
    </xf>
    <xf numFmtId="0" fontId="28" fillId="0" borderId="1" xfId="5" applyNumberFormat="1" applyFont="1" applyAlignment="1" applyProtection="1">
      <alignment horizontal="center" wrapText="1"/>
    </xf>
    <xf numFmtId="0" fontId="28" fillId="0" borderId="1" xfId="5" applyNumberFormat="1" applyFont="1" applyBorder="1" applyAlignment="1" applyProtection="1">
      <alignment horizontal="center" wrapText="1"/>
    </xf>
    <xf numFmtId="49" fontId="27" fillId="0" borderId="41" xfId="27" applyNumberFormat="1" applyFont="1" applyBorder="1" applyProtection="1">
      <alignment horizontal="center" vertical="top" wrapText="1"/>
    </xf>
    <xf numFmtId="49" fontId="27" fillId="0" borderId="41" xfId="27" applyFont="1" applyBorder="1">
      <alignment horizontal="center" vertical="top" wrapText="1"/>
    </xf>
    <xf numFmtId="0" fontId="27" fillId="0" borderId="41" xfId="26" applyNumberFormat="1" applyFont="1" applyBorder="1" applyProtection="1">
      <alignment horizontal="center" vertical="top" wrapText="1"/>
    </xf>
    <xf numFmtId="0" fontId="27" fillId="0" borderId="41" xfId="26" applyFont="1" applyBorder="1">
      <alignment horizontal="center" vertical="top" wrapText="1"/>
    </xf>
  </cellXfs>
  <cellStyles count="167">
    <cellStyle name="br" xfId="159"/>
    <cellStyle name="col" xfId="158"/>
    <cellStyle name="st164" xfId="138"/>
    <cellStyle name="st165" xfId="155"/>
    <cellStyle name="style0" xfId="160"/>
    <cellStyle name="td" xfId="161"/>
    <cellStyle name="tr" xfId="157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83"/>
    <cellStyle name="xl109" xfId="88"/>
    <cellStyle name="xl110" xfId="92"/>
    <cellStyle name="xl111" xfId="94"/>
    <cellStyle name="xl112" xfId="101"/>
    <cellStyle name="xl113" xfId="84"/>
    <cellStyle name="xl114" xfId="89"/>
    <cellStyle name="xl115" xfId="95"/>
    <cellStyle name="xl116" xfId="102"/>
    <cellStyle name="xl117" xfId="85"/>
    <cellStyle name="xl118" xfId="96"/>
    <cellStyle name="xl119" xfId="103"/>
    <cellStyle name="xl120" xfId="86"/>
    <cellStyle name="xl121" xfId="81"/>
    <cellStyle name="xl122" xfId="90"/>
    <cellStyle name="xl123" xfId="99"/>
    <cellStyle name="xl124" xfId="97"/>
    <cellStyle name="xl125" xfId="100"/>
    <cellStyle name="xl126" xfId="104"/>
    <cellStyle name="xl127" xfId="107"/>
    <cellStyle name="xl128" xfId="105"/>
    <cellStyle name="xl129" xfId="106"/>
    <cellStyle name="xl130" xfId="108"/>
    <cellStyle name="xl131" xfId="109"/>
    <cellStyle name="xl132" xfId="164"/>
    <cellStyle name="xl133" xfId="110"/>
    <cellStyle name="xl134" xfId="132"/>
    <cellStyle name="xl135" xfId="134"/>
    <cellStyle name="xl136" xfId="141"/>
    <cellStyle name="xl137" xfId="145"/>
    <cellStyle name="xl138" xfId="148"/>
    <cellStyle name="xl139" xfId="146"/>
    <cellStyle name="xl140" xfId="151"/>
    <cellStyle name="xl141" xfId="111"/>
    <cellStyle name="xl142" xfId="120"/>
    <cellStyle name="xl143" xfId="165"/>
    <cellStyle name="xl144" xfId="142"/>
    <cellStyle name="xl145" xfId="149"/>
    <cellStyle name="xl146" xfId="135"/>
    <cellStyle name="xl147" xfId="112"/>
    <cellStyle name="xl148" xfId="116"/>
    <cellStyle name="xl149" xfId="121"/>
    <cellStyle name="xl150" xfId="125"/>
    <cellStyle name="xl151" xfId="133"/>
    <cellStyle name="xl152" xfId="136"/>
    <cellStyle name="xl153" xfId="137"/>
    <cellStyle name="xl154" xfId="152"/>
    <cellStyle name="xl155" xfId="156"/>
    <cellStyle name="xl156" xfId="113"/>
    <cellStyle name="xl157" xfId="117"/>
    <cellStyle name="xl158" xfId="122"/>
    <cellStyle name="xl159" xfId="153"/>
    <cellStyle name="xl160" xfId="166"/>
    <cellStyle name="xl161" xfId="154"/>
    <cellStyle name="xl162" xfId="118"/>
    <cellStyle name="xl163" xfId="123"/>
    <cellStyle name="xl164" xfId="126"/>
    <cellStyle name="xl165" xfId="129"/>
    <cellStyle name="xl166" xfId="143"/>
    <cellStyle name="xl167" xfId="150"/>
    <cellStyle name="xl168" xfId="147"/>
    <cellStyle name="xl169" xfId="140"/>
    <cellStyle name="xl170" xfId="114"/>
    <cellStyle name="xl171" xfId="127"/>
    <cellStyle name="xl172" xfId="130"/>
    <cellStyle name="xl173" xfId="144"/>
    <cellStyle name="xl174" xfId="115"/>
    <cellStyle name="xl175" xfId="119"/>
    <cellStyle name="xl176" xfId="124"/>
    <cellStyle name="xl177" xfId="128"/>
    <cellStyle name="xl178" xfId="131"/>
    <cellStyle name="xl179" xfId="139"/>
    <cellStyle name="xl21" xfId="162"/>
    <cellStyle name="xl22" xfId="1"/>
    <cellStyle name="xl23" xfId="4"/>
    <cellStyle name="xl24" xfId="11"/>
    <cellStyle name="xl25" xfId="14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6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3"/>
    <cellStyle name="xl48" xfId="8"/>
    <cellStyle name="xl49" xfId="22"/>
    <cellStyle name="xl50" xfId="5"/>
    <cellStyle name="xl51" xfId="9"/>
    <cellStyle name="xl52" xfId="12"/>
    <cellStyle name="xl53" xfId="15"/>
    <cellStyle name="xl54" xfId="2"/>
    <cellStyle name="xl55" xfId="7"/>
    <cellStyle name="xl56" xfId="10"/>
    <cellStyle name="xl57" xfId="13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3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19"/>
  <sheetViews>
    <sheetView tabSelected="1" zoomScaleNormal="100" zoomScaleSheetLayoutView="100" workbookViewId="0">
      <selection sqref="A1:D2"/>
    </sheetView>
  </sheetViews>
  <sheetFormatPr defaultRowHeight="15"/>
  <cols>
    <col min="1" max="1" width="52.5703125" style="1" customWidth="1"/>
    <col min="2" max="2" width="21.140625" style="1" customWidth="1"/>
    <col min="3" max="3" width="20" style="1" customWidth="1"/>
    <col min="4" max="4" width="21.28515625" style="1" customWidth="1"/>
    <col min="5" max="5" width="9.140625" style="1" customWidth="1"/>
    <col min="6" max="16384" width="9.140625" style="1"/>
  </cols>
  <sheetData>
    <row r="1" spans="1:5">
      <c r="A1" s="21" t="s">
        <v>18</v>
      </c>
      <c r="B1" s="21"/>
      <c r="C1" s="21"/>
      <c r="D1" s="21"/>
    </row>
    <row r="2" spans="1:5" ht="54.75" customHeight="1">
      <c r="A2" s="22"/>
      <c r="B2" s="22"/>
      <c r="C2" s="22"/>
      <c r="D2" s="22"/>
      <c r="E2" s="2"/>
    </row>
    <row r="3" spans="1:5" ht="9.9499999999999993" customHeight="1">
      <c r="A3" s="25" t="s">
        <v>0</v>
      </c>
      <c r="B3" s="23" t="s">
        <v>1</v>
      </c>
      <c r="C3" s="5"/>
      <c r="D3" s="23" t="s">
        <v>2</v>
      </c>
      <c r="E3" s="2"/>
    </row>
    <row r="4" spans="1:5" ht="9.9499999999999993" customHeight="1">
      <c r="A4" s="26"/>
      <c r="B4" s="24"/>
      <c r="C4" s="23" t="s">
        <v>3</v>
      </c>
      <c r="D4" s="24"/>
      <c r="E4" s="2"/>
    </row>
    <row r="5" spans="1:5" ht="9.9499999999999993" customHeight="1">
      <c r="A5" s="26"/>
      <c r="B5" s="24"/>
      <c r="C5" s="24"/>
      <c r="D5" s="24"/>
      <c r="E5" s="2"/>
    </row>
    <row r="6" spans="1:5" ht="6" customHeight="1">
      <c r="A6" s="26"/>
      <c r="B6" s="24"/>
      <c r="C6" s="24"/>
      <c r="D6" s="24"/>
      <c r="E6" s="2"/>
    </row>
    <row r="7" spans="1:5" ht="15" customHeight="1">
      <c r="A7" s="26"/>
      <c r="B7" s="24"/>
      <c r="C7" s="24"/>
      <c r="D7" s="24"/>
      <c r="E7" s="2"/>
    </row>
    <row r="8" spans="1:5" s="4" customFormat="1" ht="38.25" customHeight="1">
      <c r="A8" s="6">
        <v>1</v>
      </c>
      <c r="B8" s="20" t="s">
        <v>16</v>
      </c>
      <c r="C8" s="20" t="s">
        <v>17</v>
      </c>
      <c r="D8" s="20" t="s">
        <v>4</v>
      </c>
      <c r="E8" s="3"/>
    </row>
    <row r="9" spans="1:5" s="4" customFormat="1" ht="27" customHeight="1">
      <c r="A9" s="17" t="s">
        <v>5</v>
      </c>
      <c r="B9" s="7">
        <f>409358919/1000</f>
        <v>409358.91899999999</v>
      </c>
      <c r="C9" s="7">
        <f>412788008.55/1000</f>
        <v>412788.00855000003</v>
      </c>
      <c r="D9" s="8">
        <f>B9-C9</f>
        <v>-3429.0895500000333</v>
      </c>
      <c r="E9" s="3"/>
    </row>
    <row r="10" spans="1:5" ht="15.75">
      <c r="A10" s="18" t="s">
        <v>6</v>
      </c>
      <c r="B10" s="9"/>
      <c r="C10" s="10"/>
      <c r="D10" s="11"/>
      <c r="E10" s="2"/>
    </row>
    <row r="11" spans="1:5">
      <c r="A11" s="19" t="s">
        <v>7</v>
      </c>
      <c r="B11" s="12">
        <f>300000/1000</f>
        <v>300</v>
      </c>
      <c r="C11" s="12">
        <f>142711.71/1000</f>
        <v>142.71170999999998</v>
      </c>
      <c r="D11" s="8">
        <f t="shared" ref="D11:D19" si="0">B11-C11</f>
        <v>157.28829000000002</v>
      </c>
      <c r="E11" s="2"/>
    </row>
    <row r="12" spans="1:5" ht="30">
      <c r="A12" s="19" t="s">
        <v>8</v>
      </c>
      <c r="B12" s="12">
        <f>300000/1000</f>
        <v>300</v>
      </c>
      <c r="C12" s="12">
        <f>86135.62/1000</f>
        <v>86.135619999999989</v>
      </c>
      <c r="D12" s="8">
        <f t="shared" si="0"/>
        <v>213.86438000000001</v>
      </c>
      <c r="E12" s="2"/>
    </row>
    <row r="13" spans="1:5">
      <c r="A13" s="19" t="s">
        <v>9</v>
      </c>
      <c r="B13" s="12">
        <v>0</v>
      </c>
      <c r="C13" s="12">
        <f>56576.09/1000</f>
        <v>56.576089999999994</v>
      </c>
      <c r="D13" s="8">
        <f t="shared" si="0"/>
        <v>-56.576089999999994</v>
      </c>
      <c r="E13" s="2"/>
    </row>
    <row r="14" spans="1:5">
      <c r="A14" s="19" t="s">
        <v>10</v>
      </c>
      <c r="B14" s="12">
        <f>409058919/1000</f>
        <v>409058.91899999999</v>
      </c>
      <c r="C14" s="12">
        <f>412645296.84/1000</f>
        <v>412645.29683999997</v>
      </c>
      <c r="D14" s="8">
        <f t="shared" si="0"/>
        <v>-3586.3778399999719</v>
      </c>
      <c r="E14" s="2"/>
    </row>
    <row r="15" spans="1:5" ht="30">
      <c r="A15" s="19" t="s">
        <v>11</v>
      </c>
      <c r="B15" s="12">
        <f>127667200/1000</f>
        <v>127667.2</v>
      </c>
      <c r="C15" s="12">
        <f>127667200/1000</f>
        <v>127667.2</v>
      </c>
      <c r="D15" s="8">
        <f t="shared" si="0"/>
        <v>0</v>
      </c>
      <c r="E15" s="2"/>
    </row>
    <row r="16" spans="1:5" ht="30">
      <c r="A16" s="19" t="s">
        <v>12</v>
      </c>
      <c r="B16" s="12">
        <f>195264600/1000</f>
        <v>195264.6</v>
      </c>
      <c r="C16" s="12">
        <f>195264600/1000</f>
        <v>195264.6</v>
      </c>
      <c r="D16" s="8">
        <f t="shared" si="0"/>
        <v>0</v>
      </c>
      <c r="E16" s="2"/>
    </row>
    <row r="17" spans="1:4">
      <c r="A17" s="19" t="s">
        <v>13</v>
      </c>
      <c r="B17" s="12">
        <f>86127119/1000</f>
        <v>86127.119000000006</v>
      </c>
      <c r="C17" s="12">
        <f>89713496.84/1000</f>
        <v>89713.496840000007</v>
      </c>
      <c r="D17" s="8">
        <f t="shared" si="0"/>
        <v>-3586.377840000001</v>
      </c>
    </row>
    <row r="18" spans="1:4" ht="15.75">
      <c r="A18" s="13" t="s">
        <v>14</v>
      </c>
      <c r="B18" s="14">
        <f>566059037.75/1000</f>
        <v>566059.03775000002</v>
      </c>
      <c r="C18" s="14">
        <f>407469649.84/1000</f>
        <v>407469.64983999997</v>
      </c>
      <c r="D18" s="8">
        <f t="shared" si="0"/>
        <v>158589.38791000005</v>
      </c>
    </row>
    <row r="19" spans="1:4" ht="31.5">
      <c r="A19" s="15" t="s">
        <v>15</v>
      </c>
      <c r="B19" s="16">
        <v>0</v>
      </c>
      <c r="C19" s="16">
        <f>-5318358.71/1000</f>
        <v>-5318.3587099999995</v>
      </c>
      <c r="D19" s="8">
        <f t="shared" si="0"/>
        <v>5318.3587099999995</v>
      </c>
    </row>
  </sheetData>
  <mergeCells count="5">
    <mergeCell ref="A1:D2"/>
    <mergeCell ref="D3:D7"/>
    <mergeCell ref="C4:C7"/>
    <mergeCell ref="A3:A7"/>
    <mergeCell ref="B3:B7"/>
  </mergeCells>
  <pageMargins left="0.39374999999999999" right="0.39374999999999999" top="0.39374999999999999" bottom="0.39374999999999999" header="0.51180550000000002" footer="0.51180550000000002"/>
  <pageSetup paperSize="9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F6C9DC9B-D7C3-41ED-8DFD-1511E1DDF43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Доходы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Карине Мазур</dc:creator>
  <cp:lastModifiedBy>Карине Мазур</cp:lastModifiedBy>
  <dcterms:created xsi:type="dcterms:W3CDTF">2019-12-24T14:00:37Z</dcterms:created>
  <dcterms:modified xsi:type="dcterms:W3CDTF">2019-12-25T08:05:12Z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SV_0503127M_20190101.xlsx</vt:lpwstr>
  </property>
  <property fmtid="{D5CDD505-2E9C-101B-9397-08002B2CF9AE}" pid="3" name="Название отчета">
    <vt:lpwstr>SV_0503127M_20190101.xlsx</vt:lpwstr>
  </property>
  <property fmtid="{D5CDD505-2E9C-101B-9397-08002B2CF9AE}" pid="4" name="Версия клиента">
    <vt:lpwstr>19.2.1.30585</vt:lpwstr>
  </property>
  <property fmtid="{D5CDD505-2E9C-101B-9397-08002B2CF9AE}" pid="5" name="Версия базы">
    <vt:lpwstr>18.2.0.64694404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мазурка</vt:lpwstr>
  </property>
  <property fmtid="{D5CDD505-2E9C-101B-9397-08002B2CF9AE}" pid="10" name="Шаблон">
    <vt:lpwstr>SV_0503127M_20190101.xlt</vt:lpwstr>
  </property>
  <property fmtid="{D5CDD505-2E9C-101B-9397-08002B2CF9AE}" pid="11" name="Локальная база">
    <vt:lpwstr>используется</vt:lpwstr>
  </property>
</Properties>
</file>